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9" i="1"/>
  <c r="J59"/>
  <c r="I59"/>
  <c r="M42"/>
  <c r="M35"/>
  <c r="M29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</calcChain>
</file>

<file path=xl/sharedStrings.xml><?xml version="1.0" encoding="utf-8"?>
<sst xmlns="http://schemas.openxmlformats.org/spreadsheetml/2006/main" count="138" uniqueCount="121">
  <si>
    <t>Great Rissington Parish Council</t>
  </si>
  <si>
    <t>Accounts</t>
  </si>
  <si>
    <t>1st April 2019 to 31st March 2020</t>
  </si>
  <si>
    <t>Written</t>
  </si>
  <si>
    <t>Chq no.</t>
  </si>
  <si>
    <t>Description</t>
  </si>
  <si>
    <t>Memo details</t>
  </si>
  <si>
    <t>Credit</t>
  </si>
  <si>
    <t>Debit</t>
  </si>
  <si>
    <t>Balance</t>
  </si>
  <si>
    <t>VAT CLAIM</t>
  </si>
  <si>
    <t>Detail/notes</t>
  </si>
  <si>
    <t>BALANCE BROUGHT FORWARD 31/03/19</t>
  </si>
  <si>
    <t>Bank Bal Agreed 31/3/19</t>
  </si>
  <si>
    <t>GAPTC annual subs</t>
  </si>
  <si>
    <t>REF 01/19 - Subs for membership</t>
  </si>
  <si>
    <t>Bank Bal Agreed 06/5/19</t>
  </si>
  <si>
    <t>D Braiden April 19</t>
  </si>
  <si>
    <t>For April 19 chq dated 14/5/19</t>
  </si>
  <si>
    <t>HMRC</t>
  </si>
  <si>
    <t>Tax for D Braiden chq dated 14/5/19</t>
  </si>
  <si>
    <t>Clerk Expenses up to 30th April 2019</t>
  </si>
  <si>
    <r>
      <t xml:space="preserve">R1 - Repayment back to clerk, Debbie Braiden for printer &amp; carteridges; R2 - 6 * 1st class postage stamps - </t>
    </r>
    <r>
      <rPr>
        <sz val="11"/>
        <color rgb="FFFF0000"/>
        <rFont val="Calibri"/>
        <family val="2"/>
        <scheme val="minor"/>
      </rPr>
      <t>paid with salary chq for £195.64 (121.41 + 74.23)</t>
    </r>
  </si>
  <si>
    <t>£195.64 paid together</t>
  </si>
  <si>
    <t xml:space="preserve">PATA invoice 18/0769/PPS </t>
  </si>
  <si>
    <t>REF 02/19 - Payment for clerk employment management monthly payment of £7.75 (Feb to Mar 19) plus initial set up fee of £20 - chq dated 14/5/19</t>
  </si>
  <si>
    <t>Bibury inv no 9085</t>
  </si>
  <si>
    <t xml:space="preserve">REF 03/19 - 2 no. Grass cutting of greens &amp; verges April 19 inv </t>
  </si>
  <si>
    <t>Car park rent 18/19</t>
  </si>
  <si>
    <t>Rent for Nov 18 £20 cash received paid in bank as per R3</t>
  </si>
  <si>
    <t>April to May Council agreed 4/6/19</t>
  </si>
  <si>
    <t>D Braiden may 19</t>
  </si>
  <si>
    <t>Clerk Salary May 19 D Braiden</t>
  </si>
  <si>
    <t>Tax for D Braiden May 19 chq dated 4/6/19</t>
  </si>
  <si>
    <t>Bibury invo no 9125</t>
  </si>
  <si>
    <t>REF 04/19   -  2 cuts for grass during May 19</t>
  </si>
  <si>
    <t>Community First Trading</t>
  </si>
  <si>
    <t>REF 05/19 - Insurance renewal for June 2019/ May 20 agreed may minutes</t>
  </si>
  <si>
    <t>na</t>
  </si>
  <si>
    <t>PRECEPT APRIL</t>
  </si>
  <si>
    <t>Precept for April received (delay due to bank details wrongly quoted by CDC)</t>
  </si>
  <si>
    <t>Bank Bal Agreed 21/06/19</t>
  </si>
  <si>
    <t>GAPTC   inv 6235</t>
  </si>
  <si>
    <t>REF 06/19 - Clerks more knowledge Finance no 3 19/6/19</t>
  </si>
  <si>
    <t xml:space="preserve">PATA invoice 18/1179/PPS </t>
  </si>
  <si>
    <t>REF 07/19 - Payroll services quarter payment April - June plus £5 owed from under payment on inv 18/0769/PPS</t>
  </si>
  <si>
    <t>Dbraiden June 19</t>
  </si>
  <si>
    <t>Clerk Salary June 19 D Braiden</t>
  </si>
  <si>
    <t xml:space="preserve">Tax for D Braiden June 19 </t>
  </si>
  <si>
    <t>Dbraiden Expenses</t>
  </si>
  <si>
    <t>Sheet 3 Expenses June 19</t>
  </si>
  <si>
    <t>Bibury inv no 9146</t>
  </si>
  <si>
    <t>REF 08/19   Grass cuts June 19</t>
  </si>
  <si>
    <t>Bibury inv 9165</t>
  </si>
  <si>
    <t>REF 09/19   Grass cuts July 19 chq post dated - chq sent 31/7/19</t>
  </si>
  <si>
    <t>Bank bal agreed 21/8/19</t>
  </si>
  <si>
    <t>Dbraiden july 19 pay</t>
  </si>
  <si>
    <t>Tax Refund (As per July`s payslip PATA to apply for refund for PC) Refund received in bank</t>
  </si>
  <si>
    <t>Bibury inv 9166</t>
  </si>
  <si>
    <t>REF 10/19  Grass cuts Aug 19 chq post dated 31/8/19 - chq sent 31/8/19</t>
  </si>
  <si>
    <t>GAPTC inv 6284</t>
  </si>
  <si>
    <t>REF 11/19  Cllr Carter training 10/7/19</t>
  </si>
  <si>
    <t>D Braiden July 19</t>
  </si>
  <si>
    <t>Clerk salary July 19 plus increase back dated, home allowance and tax refund</t>
  </si>
  <si>
    <t>Paid together</t>
  </si>
  <si>
    <t>D Braiden Aug 19</t>
  </si>
  <si>
    <t>Clerk Salary Aug 19 (new rates)</t>
  </si>
  <si>
    <t>SSE distributions</t>
  </si>
  <si>
    <t>REF 14/19 - Invoice PKEPP443(1) ref EPP443</t>
  </si>
  <si>
    <t xml:space="preserve">Dbraiden </t>
  </si>
  <si>
    <t>Expenses sheet 5</t>
  </si>
  <si>
    <t>VAT reclaimed</t>
  </si>
  <si>
    <t>For years 17/18 &amp; 18/19 bank giro credit</t>
  </si>
  <si>
    <t xml:space="preserve">2nd Precept </t>
  </si>
  <si>
    <t>25% precept receipt from CDC</t>
  </si>
  <si>
    <t>Bank bal agreed 26/9/19</t>
  </si>
  <si>
    <t>D Braiden Sep 19</t>
  </si>
  <si>
    <t xml:space="preserve">Clerk Salary Sep 19 </t>
  </si>
  <si>
    <t>RE: Direct2florist</t>
  </si>
  <si>
    <t>Ref R8 - Recompense to clerk for purchase of bouquet Philippa Mitchell</t>
  </si>
  <si>
    <t>GAPTC inv 6308</t>
  </si>
  <si>
    <t>REF 12/19 Cllr Stewart training Sep 19</t>
  </si>
  <si>
    <t>Bibury inv 9264</t>
  </si>
  <si>
    <t xml:space="preserve">REF 13/19 Grass cuts for Sept and Aug extra kiosk green </t>
  </si>
  <si>
    <t>Bank bal agreed 21/10/19</t>
  </si>
  <si>
    <t>Roadware inv 100001507</t>
  </si>
  <si>
    <t xml:space="preserve">REF 15/19 6 no. Grit bins </t>
  </si>
  <si>
    <t>Town and parish website inv 1800565</t>
  </si>
  <si>
    <t xml:space="preserve">REF 17/19 Annual website maintenance and hosting </t>
  </si>
  <si>
    <t>Bibury inv 9283</t>
  </si>
  <si>
    <t>REF 16/19 Verges cuts for October 19</t>
  </si>
  <si>
    <t>D Braiden</t>
  </si>
  <si>
    <t>Clerk Salary Oct 19 plus extra hours from FEB 19</t>
  </si>
  <si>
    <t xml:space="preserve">Expenses sheet 7 </t>
  </si>
  <si>
    <t>Tax for extra hours on clerk salary Oct 19</t>
  </si>
  <si>
    <t>Brain &amp; Minch</t>
  </si>
  <si>
    <t>Installation of back board to kiosk</t>
  </si>
  <si>
    <t>Bank bal agreed 21/11/19</t>
  </si>
  <si>
    <t>Salary for November 19</t>
  </si>
  <si>
    <t>Bank bal agreed 21/12/19</t>
  </si>
  <si>
    <t>Salary for December 19</t>
  </si>
  <si>
    <t>Bank Bal agreed 21/01/20</t>
  </si>
  <si>
    <t>St John the Baptist inv 29</t>
  </si>
  <si>
    <t>REF 19/19 - Recompense to Cllr Stewart who paid for PC Christmas Tree for festival</t>
  </si>
  <si>
    <t>Salary for January 20</t>
  </si>
  <si>
    <t>Expenses sheet 8</t>
  </si>
  <si>
    <t>TRW Electrical Ltd</t>
  </si>
  <si>
    <t>Defibrillator work for installation</t>
  </si>
  <si>
    <t xml:space="preserve">Bank bal agreed </t>
  </si>
  <si>
    <t>GAPTC</t>
  </si>
  <si>
    <t>Clerk training for agendas and minutes</t>
  </si>
  <si>
    <t>Town and parish website inv 1800600</t>
  </si>
  <si>
    <t>To supply 7 new web email addresses for clerk and cllrs plus extra storage</t>
  </si>
  <si>
    <t xml:space="preserve">PATA </t>
  </si>
  <si>
    <t>Payroll management for 3 months oct, nov &amp; dec 19</t>
  </si>
  <si>
    <t>Salary for February 20</t>
  </si>
  <si>
    <t>Expenses sheet 9</t>
  </si>
  <si>
    <t>Bank bal agreed 21/03/20</t>
  </si>
  <si>
    <t>Salary for March 20</t>
  </si>
  <si>
    <t>Expenses sheet 10 - printer carteridge &amp; stationary, security software &amp; microsoft package</t>
  </si>
  <si>
    <t>Total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</si>
</sst>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4" fontId="5" fillId="2" borderId="6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6" xfId="0" applyFont="1" applyBorder="1"/>
    <xf numFmtId="0" fontId="3" fillId="0" borderId="5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2" fontId="1" fillId="0" borderId="16" xfId="0" applyNumberFormat="1" applyFont="1" applyBorder="1"/>
    <xf numFmtId="2" fontId="3" fillId="0" borderId="17" xfId="0" applyNumberFormat="1" applyFont="1" applyBorder="1"/>
    <xf numFmtId="2" fontId="3" fillId="0" borderId="16" xfId="0" applyNumberFormat="1" applyFont="1" applyBorder="1"/>
    <xf numFmtId="0" fontId="1" fillId="3" borderId="20" xfId="0" applyFont="1" applyFill="1" applyBorder="1" applyAlignment="1">
      <alignment horizontal="center"/>
    </xf>
    <xf numFmtId="0" fontId="0" fillId="0" borderId="1" xfId="0" applyFont="1" applyBorder="1"/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/>
    <xf numFmtId="2" fontId="1" fillId="0" borderId="1" xfId="0" applyNumberFormat="1" applyFont="1" applyBorder="1"/>
    <xf numFmtId="2" fontId="3" fillId="4" borderId="2" xfId="0" applyNumberFormat="1" applyFont="1" applyFill="1" applyBorder="1"/>
    <xf numFmtId="2" fontId="3" fillId="4" borderId="1" xfId="0" applyNumberFormat="1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14" fontId="1" fillId="5" borderId="21" xfId="0" applyNumberFormat="1" applyFont="1" applyFill="1" applyBorder="1" applyAlignment="1">
      <alignment horizontal="center"/>
    </xf>
    <xf numFmtId="0" fontId="0" fillId="5" borderId="5" xfId="0" applyFont="1" applyFill="1" applyBorder="1"/>
    <xf numFmtId="0" fontId="0" fillId="5" borderId="5" xfId="0" applyFill="1" applyBorder="1"/>
    <xf numFmtId="0" fontId="0" fillId="5" borderId="2" xfId="0" applyFill="1" applyBorder="1" applyAlignment="1">
      <alignment horizontal="left"/>
    </xf>
    <xf numFmtId="2" fontId="1" fillId="5" borderId="5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4" fontId="0" fillId="6" borderId="21" xfId="0" applyNumberFormat="1" applyFont="1" applyFill="1" applyBorder="1" applyAlignment="1">
      <alignment horizontal="center"/>
    </xf>
    <xf numFmtId="0" fontId="0" fillId="6" borderId="5" xfId="0" applyFont="1" applyFill="1" applyBorder="1"/>
    <xf numFmtId="0" fontId="0" fillId="6" borderId="5" xfId="0" applyFill="1" applyBorder="1"/>
    <xf numFmtId="0" fontId="0" fillId="6" borderId="2" xfId="0" applyFill="1" applyBorder="1" applyAlignment="1">
      <alignment horizontal="left"/>
    </xf>
    <xf numFmtId="2" fontId="0" fillId="6" borderId="5" xfId="0" applyNumberFormat="1" applyFont="1" applyFill="1" applyBorder="1"/>
    <xf numFmtId="2" fontId="3" fillId="6" borderId="2" xfId="0" applyNumberFormat="1" applyFont="1" applyFill="1" applyBorder="1"/>
    <xf numFmtId="2" fontId="3" fillId="6" borderId="1" xfId="0" applyNumberFormat="1" applyFont="1" applyFill="1" applyBorder="1"/>
    <xf numFmtId="14" fontId="0" fillId="5" borderId="21" xfId="0" applyNumberFormat="1" applyFont="1" applyFill="1" applyBorder="1" applyAlignment="1">
      <alignment horizontal="center"/>
    </xf>
    <xf numFmtId="2" fontId="0" fillId="5" borderId="5" xfId="0" applyNumberFormat="1" applyFont="1" applyFill="1" applyBorder="1"/>
    <xf numFmtId="2" fontId="3" fillId="5" borderId="2" xfId="0" applyNumberFormat="1" applyFont="1" applyFill="1" applyBorder="1"/>
    <xf numFmtId="2" fontId="3" fillId="5" borderId="1" xfId="0" applyNumberFormat="1" applyFont="1" applyFill="1" applyBorder="1"/>
    <xf numFmtId="0" fontId="0" fillId="6" borderId="5" xfId="0" applyFill="1" applyBorder="1" applyAlignment="1">
      <alignment wrapText="1"/>
    </xf>
    <xf numFmtId="0" fontId="0" fillId="6" borderId="2" xfId="0" applyFill="1" applyBorder="1" applyAlignment="1">
      <alignment horizontal="left" wrapText="1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5" borderId="5" xfId="0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7" fillId="5" borderId="5" xfId="0" applyFont="1" applyFill="1" applyBorder="1"/>
    <xf numFmtId="0" fontId="0" fillId="4" borderId="22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1" xfId="0" applyFont="1" applyFill="1" applyBorder="1"/>
    <xf numFmtId="0" fontId="0" fillId="5" borderId="1" xfId="0" applyFill="1" applyBorder="1"/>
    <xf numFmtId="2" fontId="0" fillId="5" borderId="1" xfId="0" applyNumberFormat="1" applyFont="1" applyFill="1" applyBorder="1"/>
    <xf numFmtId="14" fontId="0" fillId="5" borderId="8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" fillId="5" borderId="1" xfId="0" applyFont="1" applyFill="1" applyBorder="1"/>
    <xf numFmtId="2" fontId="1" fillId="5" borderId="1" xfId="1" applyNumberFormat="1" applyFont="1" applyFill="1" applyBorder="1"/>
    <xf numFmtId="1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4" borderId="0" xfId="0" applyFill="1"/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0" fillId="0" borderId="0" xfId="0" applyFill="1"/>
    <xf numFmtId="2" fontId="0" fillId="0" borderId="0" xfId="0" applyNumberFormat="1"/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4" fontId="0" fillId="5" borderId="8" xfId="0" applyNumberFormat="1" applyFill="1" applyBorder="1" applyAlignment="1">
      <alignment horizontal="center"/>
    </xf>
    <xf numFmtId="0" fontId="1" fillId="5" borderId="5" xfId="0" applyFont="1" applyFill="1" applyBorder="1"/>
    <xf numFmtId="2" fontId="1" fillId="5" borderId="5" xfId="1" applyNumberFormat="1" applyFont="1" applyFill="1" applyBorder="1"/>
    <xf numFmtId="2" fontId="0" fillId="0" borderId="0" xfId="0" applyNumberFormat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2" fontId="0" fillId="4" borderId="0" xfId="0" applyNumberFormat="1" applyFill="1" applyBorder="1" applyAlignment="1">
      <alignment horizontal="center" vertical="center"/>
    </xf>
    <xf numFmtId="2" fontId="1" fillId="5" borderId="5" xfId="1" applyNumberFormat="1" applyFont="1" applyFill="1" applyBorder="1" applyAlignment="1">
      <alignment horizontal="center" vertical="center"/>
    </xf>
    <xf numFmtId="2" fontId="1" fillId="5" borderId="16" xfId="1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2" fontId="3" fillId="4" borderId="6" xfId="0" applyNumberFormat="1" applyFont="1" applyFill="1" applyBorder="1"/>
    <xf numFmtId="14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left"/>
    </xf>
    <xf numFmtId="0" fontId="1" fillId="0" borderId="1" xfId="0" applyFont="1" applyFill="1" applyBorder="1"/>
    <xf numFmtId="2" fontId="1" fillId="0" borderId="1" xfId="1" applyNumberFormat="1" applyFont="1" applyFill="1" applyBorder="1"/>
    <xf numFmtId="2" fontId="3" fillId="0" borderId="2" xfId="0" applyNumberFormat="1" applyFont="1" applyFill="1" applyBorder="1"/>
    <xf numFmtId="2" fontId="3" fillId="0" borderId="1" xfId="0" applyNumberFormat="1" applyFont="1" applyFill="1" applyBorder="1"/>
    <xf numFmtId="14" fontId="1" fillId="0" borderId="8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0" borderId="5" xfId="0" applyFont="1" applyFill="1" applyBorder="1"/>
    <xf numFmtId="2" fontId="1" fillId="0" borderId="5" xfId="1" applyNumberFormat="1" applyFont="1" applyFill="1" applyBorder="1"/>
    <xf numFmtId="14" fontId="1" fillId="0" borderId="8" xfId="0" applyNumberFormat="1" applyFont="1" applyBorder="1" applyAlignment="1">
      <alignment horizontal="center"/>
    </xf>
    <xf numFmtId="0" fontId="0" fillId="0" borderId="5" xfId="0" applyFont="1" applyFill="1" applyBorder="1"/>
    <xf numFmtId="0" fontId="0" fillId="0" borderId="5" xfId="0" applyBorder="1"/>
    <xf numFmtId="2" fontId="1" fillId="0" borderId="5" xfId="1" applyNumberFormat="1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4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2" fontId="1" fillId="0" borderId="1" xfId="1" applyNumberFormat="1" applyFont="1" applyBorder="1"/>
    <xf numFmtId="2" fontId="3" fillId="0" borderId="2" xfId="0" applyNumberFormat="1" applyFont="1" applyBorder="1"/>
    <xf numFmtId="2" fontId="3" fillId="0" borderId="6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3" fillId="0" borderId="24" xfId="0" applyNumberFormat="1" applyFont="1" applyBorder="1"/>
    <xf numFmtId="2" fontId="3" fillId="7" borderId="25" xfId="0" applyNumberFormat="1" applyFont="1" applyFill="1" applyBorder="1"/>
    <xf numFmtId="2" fontId="3" fillId="7" borderId="1" xfId="0" applyNumberFormat="1" applyFont="1" applyFill="1" applyBorder="1"/>
    <xf numFmtId="0" fontId="3" fillId="7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2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sqref="A1:XFD1048576"/>
    </sheetView>
  </sheetViews>
  <sheetFormatPr defaultRowHeight="14.5"/>
  <cols>
    <col min="1" max="1" width="10.453125" bestFit="1" customWidth="1"/>
    <col min="2" max="2" width="7.26953125" bestFit="1" customWidth="1"/>
    <col min="3" max="3" width="32.453125" bestFit="1" customWidth="1"/>
    <col min="4" max="7" width="8.7265625" style="143"/>
    <col min="8" max="8" width="18" style="143" customWidth="1"/>
    <col min="9" max="9" width="8.36328125" bestFit="1" customWidth="1"/>
    <col min="10" max="10" width="7.36328125" bestFit="1" customWidth="1"/>
    <col min="11" max="11" width="8.36328125" style="27" bestFit="1" customWidth="1"/>
    <col min="12" max="12" width="10" style="27" bestFit="1" customWidth="1"/>
    <col min="15" max="15" width="4.81640625" customWidth="1"/>
  </cols>
  <sheetData>
    <row r="1" spans="1:15" ht="18.5">
      <c r="A1" s="1"/>
      <c r="B1" s="2"/>
      <c r="C1" s="2"/>
      <c r="D1" s="3" t="s">
        <v>0</v>
      </c>
      <c r="E1" s="4"/>
      <c r="F1" s="4"/>
      <c r="G1" s="4"/>
      <c r="H1" s="5"/>
      <c r="I1" s="2"/>
      <c r="J1" s="2"/>
      <c r="K1" s="6"/>
      <c r="L1" s="7"/>
    </row>
    <row r="2" spans="1:15">
      <c r="A2" s="1"/>
      <c r="B2" s="2"/>
      <c r="C2" s="2"/>
      <c r="D2" s="8" t="s">
        <v>1</v>
      </c>
      <c r="E2" s="9"/>
      <c r="F2" s="9"/>
      <c r="G2" s="9"/>
      <c r="H2" s="10"/>
      <c r="I2" s="2"/>
      <c r="J2" s="2"/>
      <c r="K2" s="6"/>
      <c r="L2" s="7"/>
    </row>
    <row r="3" spans="1:15" ht="15" thickBot="1">
      <c r="A3" s="11"/>
      <c r="B3" s="12"/>
      <c r="C3" s="12"/>
      <c r="D3" s="13" t="s">
        <v>2</v>
      </c>
      <c r="E3" s="14"/>
      <c r="F3" s="14"/>
      <c r="G3" s="14"/>
      <c r="H3" s="15"/>
      <c r="I3" s="12"/>
      <c r="J3" s="12"/>
      <c r="K3" s="16"/>
      <c r="L3" s="17"/>
    </row>
    <row r="4" spans="1:15" s="27" customFormat="1" ht="15" thickBot="1">
      <c r="A4" s="18" t="s">
        <v>3</v>
      </c>
      <c r="B4" s="19" t="s">
        <v>4</v>
      </c>
      <c r="C4" s="19" t="s">
        <v>5</v>
      </c>
      <c r="D4" s="20" t="s">
        <v>6</v>
      </c>
      <c r="E4" s="21"/>
      <c r="F4" s="21"/>
      <c r="G4" s="21"/>
      <c r="H4" s="22"/>
      <c r="I4" s="19" t="s">
        <v>7</v>
      </c>
      <c r="J4" s="23" t="s">
        <v>8</v>
      </c>
      <c r="K4" s="24" t="s">
        <v>9</v>
      </c>
      <c r="L4" s="23" t="s">
        <v>10</v>
      </c>
      <c r="M4" s="25" t="s">
        <v>11</v>
      </c>
      <c r="N4" s="25"/>
      <c r="O4" s="26"/>
    </row>
    <row r="5" spans="1:15">
      <c r="A5" s="28"/>
      <c r="B5" s="29"/>
      <c r="C5" s="29"/>
      <c r="D5" s="30"/>
      <c r="E5" s="31"/>
      <c r="F5" s="31"/>
      <c r="G5" s="31"/>
      <c r="H5" s="32"/>
      <c r="I5" s="33"/>
      <c r="J5" s="33"/>
      <c r="K5" s="34"/>
      <c r="L5" s="35"/>
    </row>
    <row r="6" spans="1:15">
      <c r="A6" s="36"/>
      <c r="B6" s="37"/>
      <c r="C6" s="2"/>
      <c r="D6" s="38" t="s">
        <v>12</v>
      </c>
      <c r="E6" s="9"/>
      <c r="F6" s="9"/>
      <c r="G6" s="9"/>
      <c r="H6" s="10"/>
      <c r="I6" s="39">
        <v>4184.88</v>
      </c>
      <c r="J6" s="40"/>
      <c r="K6" s="41">
        <v>4184.88</v>
      </c>
      <c r="L6" s="42"/>
      <c r="M6" s="43" t="s">
        <v>13</v>
      </c>
      <c r="N6" s="44"/>
      <c r="O6" s="44"/>
    </row>
    <row r="7" spans="1:15">
      <c r="A7" s="45">
        <v>43587</v>
      </c>
      <c r="B7" s="46">
        <v>22139</v>
      </c>
      <c r="C7" s="47" t="s">
        <v>14</v>
      </c>
      <c r="D7" s="48" t="s">
        <v>15</v>
      </c>
      <c r="E7" s="9"/>
      <c r="F7" s="9"/>
      <c r="G7" s="9"/>
      <c r="H7" s="10"/>
      <c r="I7" s="49"/>
      <c r="J7" s="49">
        <v>94.87</v>
      </c>
      <c r="K7" s="41">
        <f t="shared" ref="K7:K11" si="0">K6-J7</f>
        <v>4090.01</v>
      </c>
      <c r="L7" s="42"/>
      <c r="M7" s="50" t="s">
        <v>16</v>
      </c>
      <c r="N7" s="51"/>
      <c r="O7" s="51"/>
    </row>
    <row r="8" spans="1:15">
      <c r="A8" s="52">
        <v>43585</v>
      </c>
      <c r="B8" s="53">
        <v>22140</v>
      </c>
      <c r="C8" s="54" t="s">
        <v>17</v>
      </c>
      <c r="D8" s="55" t="s">
        <v>18</v>
      </c>
      <c r="E8" s="9"/>
      <c r="F8" s="9"/>
      <c r="G8" s="9"/>
      <c r="H8" s="10"/>
      <c r="I8" s="56"/>
      <c r="J8" s="56">
        <v>121.41</v>
      </c>
      <c r="K8" s="57">
        <f t="shared" si="0"/>
        <v>3968.6000000000004</v>
      </c>
      <c r="L8" s="58"/>
    </row>
    <row r="9" spans="1:15">
      <c r="A9" s="59">
        <v>43585</v>
      </c>
      <c r="B9" s="46">
        <v>22141</v>
      </c>
      <c r="C9" s="47" t="s">
        <v>19</v>
      </c>
      <c r="D9" s="48" t="s">
        <v>20</v>
      </c>
      <c r="E9" s="9"/>
      <c r="F9" s="9"/>
      <c r="G9" s="9"/>
      <c r="H9" s="10"/>
      <c r="I9" s="60"/>
      <c r="J9" s="60">
        <v>30.2</v>
      </c>
      <c r="K9" s="61">
        <f t="shared" si="0"/>
        <v>3938.4000000000005</v>
      </c>
      <c r="L9" s="62"/>
    </row>
    <row r="10" spans="1:15" ht="50" customHeight="1">
      <c r="A10" s="52">
        <v>43585</v>
      </c>
      <c r="B10" s="53">
        <v>22140</v>
      </c>
      <c r="C10" s="63" t="s">
        <v>21</v>
      </c>
      <c r="D10" s="64" t="s">
        <v>22</v>
      </c>
      <c r="E10" s="9"/>
      <c r="F10" s="9"/>
      <c r="G10" s="9"/>
      <c r="H10" s="10"/>
      <c r="I10" s="56"/>
      <c r="J10" s="56">
        <v>74.23</v>
      </c>
      <c r="K10" s="57">
        <f t="shared" si="0"/>
        <v>3864.1700000000005</v>
      </c>
      <c r="L10" s="58">
        <v>8.9</v>
      </c>
      <c r="M10" s="65" t="s">
        <v>23</v>
      </c>
      <c r="N10" s="66"/>
      <c r="O10" s="66"/>
    </row>
    <row r="11" spans="1:15" ht="43" customHeight="1">
      <c r="A11" s="59">
        <v>43585</v>
      </c>
      <c r="B11" s="46">
        <v>22142</v>
      </c>
      <c r="C11" s="67" t="s">
        <v>24</v>
      </c>
      <c r="D11" s="68" t="s">
        <v>25</v>
      </c>
      <c r="E11" s="9"/>
      <c r="F11" s="9"/>
      <c r="G11" s="9"/>
      <c r="H11" s="10"/>
      <c r="I11" s="60"/>
      <c r="J11" s="60">
        <v>30.5</v>
      </c>
      <c r="K11" s="61">
        <f t="shared" si="0"/>
        <v>3833.6700000000005</v>
      </c>
      <c r="L11" s="62"/>
    </row>
    <row r="12" spans="1:15" ht="27" customHeight="1">
      <c r="A12" s="59">
        <v>43599</v>
      </c>
      <c r="B12" s="46">
        <v>22143</v>
      </c>
      <c r="C12" s="47" t="s">
        <v>26</v>
      </c>
      <c r="D12" s="68" t="s">
        <v>27</v>
      </c>
      <c r="E12" s="9"/>
      <c r="F12" s="9"/>
      <c r="G12" s="9"/>
      <c r="H12" s="10"/>
      <c r="I12" s="60"/>
      <c r="J12" s="60">
        <v>218.4</v>
      </c>
      <c r="K12" s="61">
        <f>K11-J12</f>
        <v>3615.2700000000004</v>
      </c>
      <c r="L12" s="62">
        <v>36.4</v>
      </c>
    </row>
    <row r="13" spans="1:15" ht="27.5" customHeight="1">
      <c r="A13" s="59">
        <v>43602</v>
      </c>
      <c r="B13" s="69"/>
      <c r="C13" s="47" t="s">
        <v>28</v>
      </c>
      <c r="D13" s="48" t="s">
        <v>29</v>
      </c>
      <c r="E13" s="9"/>
      <c r="F13" s="9"/>
      <c r="G13" s="9"/>
      <c r="H13" s="10"/>
      <c r="I13" s="60">
        <v>20</v>
      </c>
      <c r="J13" s="60"/>
      <c r="K13" s="41">
        <f>K12+I13</f>
        <v>3635.2700000000004</v>
      </c>
      <c r="L13" s="42"/>
      <c r="M13" s="70" t="s">
        <v>30</v>
      </c>
      <c r="N13" s="71"/>
      <c r="O13" s="71"/>
    </row>
    <row r="14" spans="1:15">
      <c r="A14" s="59">
        <v>43620</v>
      </c>
      <c r="B14" s="46">
        <v>22144</v>
      </c>
      <c r="C14" s="47" t="s">
        <v>31</v>
      </c>
      <c r="D14" s="48" t="s">
        <v>32</v>
      </c>
      <c r="E14" s="9"/>
      <c r="F14" s="9"/>
      <c r="G14" s="9"/>
      <c r="H14" s="10"/>
      <c r="I14" s="60"/>
      <c r="J14" s="60">
        <v>121.21</v>
      </c>
      <c r="K14" s="61">
        <f>K13-J14</f>
        <v>3514.0600000000004</v>
      </c>
      <c r="L14" s="62"/>
    </row>
    <row r="15" spans="1:15">
      <c r="A15" s="59">
        <v>43620</v>
      </c>
      <c r="B15" s="72">
        <v>22145</v>
      </c>
      <c r="C15" s="73" t="s">
        <v>19</v>
      </c>
      <c r="D15" s="48" t="s">
        <v>33</v>
      </c>
      <c r="E15" s="9"/>
      <c r="F15" s="9"/>
      <c r="G15" s="9"/>
      <c r="H15" s="10"/>
      <c r="I15" s="60"/>
      <c r="J15" s="60">
        <v>30.4</v>
      </c>
      <c r="K15" s="61">
        <f>K14-J15</f>
        <v>3483.6600000000003</v>
      </c>
      <c r="L15" s="62"/>
    </row>
    <row r="16" spans="1:15">
      <c r="A16" s="59">
        <v>43620</v>
      </c>
      <c r="B16" s="46">
        <v>22146</v>
      </c>
      <c r="C16" s="47" t="s">
        <v>34</v>
      </c>
      <c r="D16" s="48" t="s">
        <v>35</v>
      </c>
      <c r="E16" s="9"/>
      <c r="F16" s="9"/>
      <c r="G16" s="9"/>
      <c r="H16" s="10"/>
      <c r="I16" s="60"/>
      <c r="J16" s="60">
        <v>218.4</v>
      </c>
      <c r="K16" s="61">
        <f>K15-J16</f>
        <v>3265.26</v>
      </c>
      <c r="L16" s="62">
        <v>36.4</v>
      </c>
    </row>
    <row r="17" spans="1:15" ht="25.5" customHeight="1">
      <c r="A17" s="59">
        <v>43620</v>
      </c>
      <c r="B17" s="73">
        <v>22147</v>
      </c>
      <c r="C17" s="73" t="s">
        <v>36</v>
      </c>
      <c r="D17" s="68" t="s">
        <v>37</v>
      </c>
      <c r="E17" s="9"/>
      <c r="F17" s="9"/>
      <c r="G17" s="9"/>
      <c r="H17" s="10"/>
      <c r="I17" s="74"/>
      <c r="J17" s="74">
        <v>220.67</v>
      </c>
      <c r="K17" s="61">
        <f>K16-J17</f>
        <v>3044.59</v>
      </c>
      <c r="L17" s="62"/>
    </row>
    <row r="18" spans="1:15" ht="25.5" customHeight="1">
      <c r="A18" s="75">
        <v>43637</v>
      </c>
      <c r="B18" s="73" t="s">
        <v>38</v>
      </c>
      <c r="C18" s="73" t="s">
        <v>39</v>
      </c>
      <c r="D18" s="68" t="s">
        <v>40</v>
      </c>
      <c r="E18" s="9"/>
      <c r="F18" s="9"/>
      <c r="G18" s="9"/>
      <c r="H18" s="10"/>
      <c r="I18" s="74">
        <v>4500</v>
      </c>
      <c r="J18" s="74"/>
      <c r="K18" s="41">
        <f>K17+I18</f>
        <v>7544.59</v>
      </c>
      <c r="L18" s="42"/>
      <c r="M18" s="43" t="s">
        <v>41</v>
      </c>
      <c r="N18" s="44"/>
      <c r="O18" s="44"/>
    </row>
    <row r="19" spans="1:15">
      <c r="A19" s="76">
        <v>43648</v>
      </c>
      <c r="B19" s="72">
        <v>22150</v>
      </c>
      <c r="C19" s="73" t="s">
        <v>42</v>
      </c>
      <c r="D19" s="48" t="s">
        <v>43</v>
      </c>
      <c r="E19" s="77"/>
      <c r="F19" s="77"/>
      <c r="G19" s="77"/>
      <c r="H19" s="78"/>
      <c r="I19" s="79"/>
      <c r="J19" s="74">
        <v>40</v>
      </c>
      <c r="K19" s="61">
        <f>K18-J19</f>
        <v>7504.59</v>
      </c>
      <c r="L19" s="62"/>
    </row>
    <row r="20" spans="1:15" ht="26" customHeight="1">
      <c r="A20" s="76">
        <v>43648</v>
      </c>
      <c r="B20" s="72">
        <v>22151</v>
      </c>
      <c r="C20" s="73" t="s">
        <v>44</v>
      </c>
      <c r="D20" s="68" t="s">
        <v>45</v>
      </c>
      <c r="E20" s="9"/>
      <c r="F20" s="9"/>
      <c r="G20" s="9"/>
      <c r="H20" s="10"/>
      <c r="I20" s="79"/>
      <c r="J20" s="80">
        <v>28.25</v>
      </c>
      <c r="K20" s="61">
        <f>K19-J20</f>
        <v>7476.34</v>
      </c>
      <c r="L20" s="62"/>
    </row>
    <row r="21" spans="1:15">
      <c r="A21" s="76">
        <v>43648</v>
      </c>
      <c r="B21" s="72">
        <v>22148</v>
      </c>
      <c r="C21" s="73" t="s">
        <v>46</v>
      </c>
      <c r="D21" s="48" t="s">
        <v>47</v>
      </c>
      <c r="E21" s="77"/>
      <c r="F21" s="77"/>
      <c r="G21" s="77"/>
      <c r="H21" s="78"/>
      <c r="I21" s="79"/>
      <c r="J21" s="80">
        <v>121.41</v>
      </c>
      <c r="K21" s="61">
        <f t="shared" ref="K21:K57" si="1">K20-J21</f>
        <v>7354.93</v>
      </c>
      <c r="L21" s="62"/>
    </row>
    <row r="22" spans="1:15">
      <c r="A22" s="76">
        <v>43648</v>
      </c>
      <c r="B22" s="72">
        <v>22149</v>
      </c>
      <c r="C22" s="73" t="s">
        <v>19</v>
      </c>
      <c r="D22" s="48" t="s">
        <v>48</v>
      </c>
      <c r="E22" s="77"/>
      <c r="F22" s="77"/>
      <c r="G22" s="77"/>
      <c r="H22" s="78"/>
      <c r="I22" s="79"/>
      <c r="J22" s="80">
        <v>30.2</v>
      </c>
      <c r="K22" s="61">
        <f t="shared" si="1"/>
        <v>7324.7300000000005</v>
      </c>
      <c r="L22" s="62"/>
    </row>
    <row r="23" spans="1:15">
      <c r="A23" s="81">
        <v>43648</v>
      </c>
      <c r="B23" s="72">
        <v>22148</v>
      </c>
      <c r="C23" s="73" t="s">
        <v>49</v>
      </c>
      <c r="D23" s="48" t="s">
        <v>50</v>
      </c>
      <c r="E23" s="77"/>
      <c r="F23" s="77"/>
      <c r="G23" s="77"/>
      <c r="H23" s="78"/>
      <c r="I23" s="79"/>
      <c r="J23" s="80">
        <v>66.03</v>
      </c>
      <c r="K23" s="61">
        <f t="shared" si="1"/>
        <v>7258.7000000000007</v>
      </c>
      <c r="L23" s="62"/>
    </row>
    <row r="24" spans="1:15">
      <c r="A24" s="81">
        <v>43648</v>
      </c>
      <c r="B24" s="72">
        <v>22152</v>
      </c>
      <c r="C24" s="73" t="s">
        <v>51</v>
      </c>
      <c r="D24" s="48" t="s">
        <v>52</v>
      </c>
      <c r="E24" s="77"/>
      <c r="F24" s="77"/>
      <c r="G24" s="77"/>
      <c r="H24" s="78"/>
      <c r="I24" s="79"/>
      <c r="J24" s="80">
        <v>218.4</v>
      </c>
      <c r="K24" s="61">
        <f t="shared" si="1"/>
        <v>7040.3000000000011</v>
      </c>
      <c r="L24" s="62">
        <v>36.4</v>
      </c>
    </row>
    <row r="25" spans="1:15">
      <c r="A25" s="81">
        <v>43677</v>
      </c>
      <c r="B25" s="72">
        <v>22153</v>
      </c>
      <c r="C25" s="82" t="s">
        <v>53</v>
      </c>
      <c r="D25" s="48" t="s">
        <v>54</v>
      </c>
      <c r="E25" s="77"/>
      <c r="F25" s="77"/>
      <c r="G25" s="77"/>
      <c r="H25" s="78"/>
      <c r="I25" s="79"/>
      <c r="J25" s="80">
        <v>327.60000000000002</v>
      </c>
      <c r="K25" s="41">
        <f>K24-J25</f>
        <v>6712.7000000000007</v>
      </c>
      <c r="L25" s="42">
        <v>54.6</v>
      </c>
      <c r="M25" s="83" t="s">
        <v>55</v>
      </c>
      <c r="N25" s="83"/>
      <c r="O25" s="83"/>
    </row>
    <row r="26" spans="1:15" ht="35" customHeight="1">
      <c r="A26" s="81">
        <v>43704</v>
      </c>
      <c r="B26" s="73" t="s">
        <v>38</v>
      </c>
      <c r="C26" s="82" t="s">
        <v>56</v>
      </c>
      <c r="D26" s="68" t="s">
        <v>57</v>
      </c>
      <c r="E26" s="84"/>
      <c r="F26" s="84"/>
      <c r="G26" s="84"/>
      <c r="H26" s="85"/>
      <c r="I26" s="79">
        <v>87</v>
      </c>
      <c r="J26" s="80"/>
      <c r="K26" s="61">
        <f>K25+I26</f>
        <v>6799.7000000000007</v>
      </c>
      <c r="L26" s="62"/>
      <c r="M26" s="86"/>
      <c r="N26" s="86"/>
      <c r="O26" s="86"/>
    </row>
    <row r="27" spans="1:15" ht="39.5" customHeight="1">
      <c r="A27" s="81">
        <v>43708</v>
      </c>
      <c r="B27" s="72">
        <v>22154</v>
      </c>
      <c r="C27" s="73" t="s">
        <v>58</v>
      </c>
      <c r="D27" s="68" t="s">
        <v>59</v>
      </c>
      <c r="E27" s="84"/>
      <c r="F27" s="84"/>
      <c r="G27" s="84"/>
      <c r="H27" s="85"/>
      <c r="I27" s="79"/>
      <c r="J27" s="80">
        <v>218.4</v>
      </c>
      <c r="K27" s="61">
        <f t="shared" ref="K27:K32" si="2">K26-J27</f>
        <v>6581.3000000000011</v>
      </c>
      <c r="L27" s="62">
        <v>36.4</v>
      </c>
    </row>
    <row r="28" spans="1:15">
      <c r="A28" s="81">
        <v>43711</v>
      </c>
      <c r="B28" s="72">
        <v>22155</v>
      </c>
      <c r="C28" s="73" t="s">
        <v>60</v>
      </c>
      <c r="D28" s="48" t="s">
        <v>61</v>
      </c>
      <c r="E28" s="77"/>
      <c r="F28" s="77"/>
      <c r="G28" s="77"/>
      <c r="H28" s="78"/>
      <c r="I28" s="79"/>
      <c r="J28" s="80">
        <v>95</v>
      </c>
      <c r="K28" s="61">
        <f t="shared" si="2"/>
        <v>6486.3000000000011</v>
      </c>
      <c r="L28" s="62"/>
      <c r="N28" s="87"/>
    </row>
    <row r="29" spans="1:15" ht="27.5" customHeight="1">
      <c r="A29" s="81">
        <v>43711</v>
      </c>
      <c r="B29" s="73">
        <v>22156</v>
      </c>
      <c r="C29" s="73" t="s">
        <v>62</v>
      </c>
      <c r="D29" s="68" t="s">
        <v>63</v>
      </c>
      <c r="E29" s="77"/>
      <c r="F29" s="77"/>
      <c r="G29" s="77"/>
      <c r="H29" s="78"/>
      <c r="I29" s="79"/>
      <c r="J29" s="80">
        <v>324.37</v>
      </c>
      <c r="K29" s="61">
        <f t="shared" si="2"/>
        <v>6161.9300000000012</v>
      </c>
      <c r="L29" s="62"/>
      <c r="M29" s="88">
        <f>J29+J30</f>
        <v>496.42</v>
      </c>
      <c r="N29" t="s">
        <v>64</v>
      </c>
    </row>
    <row r="30" spans="1:15" ht="21.5" customHeight="1">
      <c r="A30" s="81">
        <v>43711</v>
      </c>
      <c r="B30" s="72">
        <v>22156</v>
      </c>
      <c r="C30" s="73" t="s">
        <v>65</v>
      </c>
      <c r="D30" s="48" t="s">
        <v>66</v>
      </c>
      <c r="E30" s="77"/>
      <c r="F30" s="77"/>
      <c r="G30" s="77"/>
      <c r="H30" s="78"/>
      <c r="I30" s="79"/>
      <c r="J30" s="80">
        <v>172.05</v>
      </c>
      <c r="K30" s="61">
        <f t="shared" si="2"/>
        <v>5989.880000000001</v>
      </c>
      <c r="L30" s="62"/>
      <c r="M30" s="89"/>
    </row>
    <row r="31" spans="1:15" ht="21.5" customHeight="1">
      <c r="A31" s="90">
        <v>43711</v>
      </c>
      <c r="B31" s="46">
        <v>22157</v>
      </c>
      <c r="C31" s="47" t="s">
        <v>67</v>
      </c>
      <c r="D31" s="48" t="s">
        <v>68</v>
      </c>
      <c r="E31" s="77"/>
      <c r="F31" s="77"/>
      <c r="G31" s="77"/>
      <c r="H31" s="78"/>
      <c r="I31" s="91"/>
      <c r="J31" s="92">
        <v>394.61</v>
      </c>
      <c r="K31" s="61">
        <f t="shared" si="2"/>
        <v>5595.2700000000013</v>
      </c>
      <c r="L31" s="62"/>
      <c r="M31" s="93"/>
    </row>
    <row r="32" spans="1:15" ht="21.5" customHeight="1">
      <c r="A32" s="90">
        <v>43711</v>
      </c>
      <c r="B32" s="46">
        <v>22158</v>
      </c>
      <c r="C32" s="47" t="s">
        <v>69</v>
      </c>
      <c r="D32" s="48" t="s">
        <v>70</v>
      </c>
      <c r="E32" s="77"/>
      <c r="F32" s="77"/>
      <c r="G32" s="77"/>
      <c r="H32" s="78"/>
      <c r="I32" s="91"/>
      <c r="J32" s="92">
        <v>34.82</v>
      </c>
      <c r="K32" s="61">
        <f t="shared" si="2"/>
        <v>5560.4500000000016</v>
      </c>
      <c r="L32" s="62"/>
      <c r="M32" s="93"/>
      <c r="N32" s="87"/>
    </row>
    <row r="33" spans="1:15" ht="21.5" customHeight="1">
      <c r="A33" s="94">
        <v>43349</v>
      </c>
      <c r="B33" s="47" t="s">
        <v>38</v>
      </c>
      <c r="C33" s="47" t="s">
        <v>71</v>
      </c>
      <c r="D33" s="95" t="s">
        <v>72</v>
      </c>
      <c r="E33" s="96"/>
      <c r="F33" s="96"/>
      <c r="G33" s="96"/>
      <c r="H33" s="97"/>
      <c r="I33" s="91">
        <v>1001.78</v>
      </c>
      <c r="J33" s="92"/>
      <c r="K33" s="61">
        <f>K32+I33</f>
        <v>6562.2300000000014</v>
      </c>
      <c r="L33" s="62"/>
      <c r="M33" s="93"/>
    </row>
    <row r="34" spans="1:15" ht="21.5" customHeight="1">
      <c r="A34" s="94">
        <v>43734</v>
      </c>
      <c r="B34" s="47" t="s">
        <v>38</v>
      </c>
      <c r="C34" s="47" t="s">
        <v>73</v>
      </c>
      <c r="D34" s="48" t="s">
        <v>74</v>
      </c>
      <c r="E34" s="77"/>
      <c r="F34" s="77"/>
      <c r="G34" s="77"/>
      <c r="H34" s="78"/>
      <c r="I34" s="91">
        <v>1500</v>
      </c>
      <c r="J34" s="92"/>
      <c r="K34" s="41">
        <f>K33+I34</f>
        <v>8062.2300000000014</v>
      </c>
      <c r="L34" s="42"/>
      <c r="M34" s="98" t="s">
        <v>75</v>
      </c>
      <c r="N34" s="83"/>
      <c r="O34" s="83"/>
    </row>
    <row r="35" spans="1:15">
      <c r="A35" s="94">
        <v>43739</v>
      </c>
      <c r="B35" s="47">
        <v>22159</v>
      </c>
      <c r="C35" s="47" t="s">
        <v>76</v>
      </c>
      <c r="D35" s="48" t="s">
        <v>77</v>
      </c>
      <c r="E35" s="77"/>
      <c r="F35" s="77"/>
      <c r="G35" s="77"/>
      <c r="H35" s="78"/>
      <c r="I35" s="91"/>
      <c r="J35" s="92">
        <v>176.68</v>
      </c>
      <c r="K35" s="61">
        <f>K34-J35</f>
        <v>7885.5500000000011</v>
      </c>
      <c r="L35" s="61"/>
      <c r="M35" s="99">
        <f>J35+J36</f>
        <v>215.93</v>
      </c>
    </row>
    <row r="36" spans="1:15" ht="32" customHeight="1">
      <c r="A36" s="94">
        <v>43739</v>
      </c>
      <c r="B36" s="47">
        <v>22159</v>
      </c>
      <c r="C36" s="47" t="s">
        <v>78</v>
      </c>
      <c r="D36" s="48" t="s">
        <v>79</v>
      </c>
      <c r="E36" s="77"/>
      <c r="F36" s="77"/>
      <c r="G36" s="77"/>
      <c r="H36" s="78"/>
      <c r="I36" s="91"/>
      <c r="J36" s="92">
        <v>39.25</v>
      </c>
      <c r="K36" s="61">
        <f t="shared" si="1"/>
        <v>7846.3000000000011</v>
      </c>
      <c r="L36" s="61"/>
      <c r="M36" s="100"/>
      <c r="N36" t="s">
        <v>64</v>
      </c>
    </row>
    <row r="37" spans="1:15">
      <c r="A37" s="94">
        <v>43739</v>
      </c>
      <c r="B37" s="47">
        <v>22160</v>
      </c>
      <c r="C37" s="47" t="s">
        <v>80</v>
      </c>
      <c r="D37" s="48" t="s">
        <v>81</v>
      </c>
      <c r="E37" s="77"/>
      <c r="F37" s="77"/>
      <c r="G37" s="77"/>
      <c r="H37" s="78"/>
      <c r="I37" s="91"/>
      <c r="J37" s="92">
        <v>95</v>
      </c>
      <c r="K37" s="61">
        <f>K36-J37</f>
        <v>7751.3000000000011</v>
      </c>
      <c r="L37" s="62"/>
    </row>
    <row r="38" spans="1:15">
      <c r="A38" s="94">
        <v>43739</v>
      </c>
      <c r="B38" s="47">
        <v>22161</v>
      </c>
      <c r="C38" s="47" t="s">
        <v>82</v>
      </c>
      <c r="D38" s="48" t="s">
        <v>83</v>
      </c>
      <c r="E38" s="77"/>
      <c r="F38" s="77"/>
      <c r="G38" s="77"/>
      <c r="H38" s="78"/>
      <c r="I38" s="91"/>
      <c r="J38" s="92">
        <v>261.60000000000002</v>
      </c>
      <c r="K38" s="41">
        <f t="shared" si="1"/>
        <v>7489.7000000000007</v>
      </c>
      <c r="L38" s="42">
        <v>43.6</v>
      </c>
      <c r="M38" s="83" t="s">
        <v>84</v>
      </c>
      <c r="N38" s="83"/>
      <c r="O38" s="83"/>
    </row>
    <row r="39" spans="1:15">
      <c r="A39" s="94">
        <v>43774</v>
      </c>
      <c r="B39" s="47">
        <v>22162</v>
      </c>
      <c r="C39" s="47" t="s">
        <v>85</v>
      </c>
      <c r="D39" s="48" t="s">
        <v>86</v>
      </c>
      <c r="E39" s="77"/>
      <c r="F39" s="77"/>
      <c r="G39" s="77"/>
      <c r="H39" s="78"/>
      <c r="I39" s="91"/>
      <c r="J39" s="92">
        <v>644.76</v>
      </c>
      <c r="K39" s="61">
        <f t="shared" si="1"/>
        <v>6844.9400000000005</v>
      </c>
      <c r="L39" s="61">
        <v>107.46</v>
      </c>
    </row>
    <row r="40" spans="1:15" ht="25.5" customHeight="1">
      <c r="A40" s="94">
        <v>43774</v>
      </c>
      <c r="B40" s="47">
        <v>22166</v>
      </c>
      <c r="C40" s="67" t="s">
        <v>87</v>
      </c>
      <c r="D40" s="48" t="s">
        <v>88</v>
      </c>
      <c r="E40" s="77"/>
      <c r="F40" s="77"/>
      <c r="G40" s="77"/>
      <c r="H40" s="78"/>
      <c r="I40" s="91"/>
      <c r="J40" s="92">
        <v>140</v>
      </c>
      <c r="K40" s="61">
        <f t="shared" si="1"/>
        <v>6704.9400000000005</v>
      </c>
      <c r="L40" s="61"/>
    </row>
    <row r="41" spans="1:15">
      <c r="A41" s="94">
        <v>43774</v>
      </c>
      <c r="B41" s="47">
        <v>22165</v>
      </c>
      <c r="C41" s="47" t="s">
        <v>89</v>
      </c>
      <c r="D41" s="48" t="s">
        <v>90</v>
      </c>
      <c r="E41" s="77"/>
      <c r="F41" s="77"/>
      <c r="G41" s="77"/>
      <c r="H41" s="78"/>
      <c r="I41" s="91"/>
      <c r="J41" s="92">
        <v>240</v>
      </c>
      <c r="K41" s="61">
        <f t="shared" si="1"/>
        <v>6464.9400000000005</v>
      </c>
      <c r="L41" s="61">
        <v>40</v>
      </c>
    </row>
    <row r="42" spans="1:15">
      <c r="A42" s="94">
        <v>43774</v>
      </c>
      <c r="B42" s="47">
        <v>22163</v>
      </c>
      <c r="C42" s="47" t="s">
        <v>91</v>
      </c>
      <c r="D42" s="48" t="s">
        <v>92</v>
      </c>
      <c r="E42" s="77"/>
      <c r="F42" s="77"/>
      <c r="G42" s="77"/>
      <c r="H42" s="78"/>
      <c r="I42" s="91"/>
      <c r="J42" s="92">
        <v>510.57</v>
      </c>
      <c r="K42" s="61">
        <f t="shared" si="1"/>
        <v>5954.3700000000008</v>
      </c>
      <c r="L42" s="61"/>
      <c r="M42" s="99">
        <f>J42+J43</f>
        <v>531.41999999999996</v>
      </c>
    </row>
    <row r="43" spans="1:15">
      <c r="A43" s="94">
        <v>43774</v>
      </c>
      <c r="B43" s="47">
        <v>22163</v>
      </c>
      <c r="C43" s="47" t="s">
        <v>91</v>
      </c>
      <c r="D43" s="48" t="s">
        <v>93</v>
      </c>
      <c r="E43" s="77"/>
      <c r="F43" s="77"/>
      <c r="G43" s="77"/>
      <c r="H43" s="78"/>
      <c r="I43" s="91"/>
      <c r="J43" s="92">
        <v>20.85</v>
      </c>
      <c r="K43" s="61">
        <f>K42-J43</f>
        <v>5933.52</v>
      </c>
      <c r="L43" s="61"/>
      <c r="M43" s="100"/>
      <c r="N43" t="s">
        <v>64</v>
      </c>
    </row>
    <row r="44" spans="1:15">
      <c r="A44" s="94">
        <v>43774</v>
      </c>
      <c r="B44" s="47">
        <v>22164</v>
      </c>
      <c r="C44" s="47" t="s">
        <v>19</v>
      </c>
      <c r="D44" s="48" t="s">
        <v>94</v>
      </c>
      <c r="E44" s="77"/>
      <c r="F44" s="77"/>
      <c r="G44" s="77"/>
      <c r="H44" s="78"/>
      <c r="I44" s="91"/>
      <c r="J44" s="92">
        <v>78.599999999999994</v>
      </c>
      <c r="K44" s="61">
        <f>K43-J44</f>
        <v>5854.92</v>
      </c>
      <c r="L44" s="61"/>
    </row>
    <row r="45" spans="1:15">
      <c r="A45" s="94">
        <v>43774</v>
      </c>
      <c r="B45" s="47">
        <v>22167</v>
      </c>
      <c r="C45" s="47" t="s">
        <v>95</v>
      </c>
      <c r="D45" s="48" t="s">
        <v>96</v>
      </c>
      <c r="E45" s="77"/>
      <c r="F45" s="77"/>
      <c r="G45" s="77"/>
      <c r="H45" s="78"/>
      <c r="I45" s="91"/>
      <c r="J45" s="92">
        <v>150</v>
      </c>
      <c r="K45" s="41">
        <f t="shared" si="1"/>
        <v>5704.92</v>
      </c>
      <c r="L45" s="41"/>
      <c r="M45" s="83" t="s">
        <v>97</v>
      </c>
      <c r="N45" s="83"/>
      <c r="O45" s="83"/>
    </row>
    <row r="46" spans="1:15">
      <c r="A46" s="94">
        <v>43800</v>
      </c>
      <c r="B46" s="47">
        <v>22168</v>
      </c>
      <c r="C46" s="47" t="s">
        <v>91</v>
      </c>
      <c r="D46" s="48" t="s">
        <v>98</v>
      </c>
      <c r="E46" s="77"/>
      <c r="F46" s="77"/>
      <c r="G46" s="77"/>
      <c r="H46" s="78"/>
      <c r="I46" s="91"/>
      <c r="J46" s="92">
        <v>173.08</v>
      </c>
      <c r="K46" s="41">
        <f t="shared" si="1"/>
        <v>5531.84</v>
      </c>
      <c r="L46" s="42"/>
      <c r="M46" s="83" t="s">
        <v>99</v>
      </c>
      <c r="N46" s="83"/>
      <c r="O46" s="83"/>
    </row>
    <row r="47" spans="1:15">
      <c r="A47" s="94">
        <v>43831</v>
      </c>
      <c r="B47" s="47">
        <v>22169</v>
      </c>
      <c r="C47" s="47" t="s">
        <v>91</v>
      </c>
      <c r="D47" s="48" t="s">
        <v>100</v>
      </c>
      <c r="E47" s="77"/>
      <c r="F47" s="77"/>
      <c r="G47" s="77"/>
      <c r="H47" s="78"/>
      <c r="I47" s="91"/>
      <c r="J47" s="92">
        <v>173.08</v>
      </c>
      <c r="K47" s="41">
        <f t="shared" si="1"/>
        <v>5358.76</v>
      </c>
      <c r="L47" s="42"/>
      <c r="M47" s="83" t="s">
        <v>101</v>
      </c>
      <c r="N47" s="83"/>
      <c r="O47" s="83"/>
    </row>
    <row r="48" spans="1:15" ht="32" customHeight="1">
      <c r="A48" s="94">
        <v>43865</v>
      </c>
      <c r="B48" s="47">
        <v>22171</v>
      </c>
      <c r="C48" s="47" t="s">
        <v>102</v>
      </c>
      <c r="D48" s="68" t="s">
        <v>103</v>
      </c>
      <c r="E48" s="84"/>
      <c r="F48" s="84"/>
      <c r="G48" s="84"/>
      <c r="H48" s="85"/>
      <c r="I48" s="91"/>
      <c r="J48" s="92">
        <v>15</v>
      </c>
      <c r="K48" s="61">
        <f t="shared" si="1"/>
        <v>5343.76</v>
      </c>
      <c r="L48" s="61"/>
    </row>
    <row r="49" spans="1:15">
      <c r="A49" s="94">
        <v>43865</v>
      </c>
      <c r="B49" s="47">
        <v>22170</v>
      </c>
      <c r="C49" s="47" t="s">
        <v>91</v>
      </c>
      <c r="D49" s="48" t="s">
        <v>104</v>
      </c>
      <c r="E49" s="77"/>
      <c r="F49" s="77"/>
      <c r="G49" s="77"/>
      <c r="H49" s="78"/>
      <c r="I49" s="91"/>
      <c r="J49" s="92">
        <v>173.08</v>
      </c>
      <c r="K49" s="61">
        <f t="shared" si="1"/>
        <v>5170.68</v>
      </c>
      <c r="L49" s="61"/>
    </row>
    <row r="50" spans="1:15">
      <c r="A50" s="94">
        <v>43865</v>
      </c>
      <c r="B50" s="47">
        <v>22170</v>
      </c>
      <c r="C50" s="47" t="s">
        <v>91</v>
      </c>
      <c r="D50" s="48" t="s">
        <v>105</v>
      </c>
      <c r="E50" s="77"/>
      <c r="F50" s="77"/>
      <c r="G50" s="77"/>
      <c r="H50" s="78"/>
      <c r="I50" s="91"/>
      <c r="J50" s="92">
        <v>70.540000000000006</v>
      </c>
      <c r="K50" s="61">
        <f t="shared" si="1"/>
        <v>5100.1400000000003</v>
      </c>
      <c r="L50" s="61"/>
    </row>
    <row r="51" spans="1:15">
      <c r="A51" s="94">
        <v>43865</v>
      </c>
      <c r="B51" s="47">
        <v>22173</v>
      </c>
      <c r="C51" s="47" t="s">
        <v>106</v>
      </c>
      <c r="D51" s="101" t="s">
        <v>107</v>
      </c>
      <c r="E51" s="102"/>
      <c r="F51" s="102"/>
      <c r="G51" s="102"/>
      <c r="H51" s="103"/>
      <c r="I51" s="91"/>
      <c r="J51" s="92">
        <v>172.2</v>
      </c>
      <c r="K51" s="104">
        <f t="shared" si="1"/>
        <v>4927.9400000000005</v>
      </c>
      <c r="L51" s="104">
        <v>28.7</v>
      </c>
      <c r="M51" s="83" t="s">
        <v>108</v>
      </c>
      <c r="N51" s="83"/>
      <c r="O51" s="83"/>
    </row>
    <row r="52" spans="1:15">
      <c r="A52" s="105">
        <v>43865</v>
      </c>
      <c r="B52" s="106">
        <v>22172</v>
      </c>
      <c r="C52" s="106" t="s">
        <v>109</v>
      </c>
      <c r="D52" s="107" t="s">
        <v>110</v>
      </c>
      <c r="E52" s="9"/>
      <c r="F52" s="9"/>
      <c r="G52" s="9"/>
      <c r="H52" s="10"/>
      <c r="I52" s="108"/>
      <c r="J52" s="109">
        <v>40</v>
      </c>
      <c r="K52" s="110">
        <f t="shared" si="1"/>
        <v>4887.9400000000005</v>
      </c>
      <c r="L52" s="111"/>
    </row>
    <row r="53" spans="1:15">
      <c r="A53" s="112">
        <v>43865</v>
      </c>
      <c r="B53" s="113">
        <v>22175</v>
      </c>
      <c r="C53" s="114" t="s">
        <v>111</v>
      </c>
      <c r="D53" s="115" t="s">
        <v>112</v>
      </c>
      <c r="E53" s="116"/>
      <c r="F53" s="116"/>
      <c r="G53" s="116"/>
      <c r="H53" s="117"/>
      <c r="I53" s="118"/>
      <c r="J53" s="119">
        <v>172</v>
      </c>
      <c r="K53" s="110">
        <f t="shared" si="1"/>
        <v>4715.9400000000005</v>
      </c>
      <c r="L53" s="111"/>
    </row>
    <row r="54" spans="1:15">
      <c r="A54" s="112">
        <v>43865</v>
      </c>
      <c r="B54" s="113">
        <v>22174</v>
      </c>
      <c r="C54" s="114" t="s">
        <v>113</v>
      </c>
      <c r="D54" s="115" t="s">
        <v>114</v>
      </c>
      <c r="E54" s="116"/>
      <c r="F54" s="116"/>
      <c r="G54" s="116"/>
      <c r="H54" s="117"/>
      <c r="I54" s="118"/>
      <c r="J54" s="119">
        <v>23.25</v>
      </c>
      <c r="K54" s="110">
        <f t="shared" si="1"/>
        <v>4692.6900000000005</v>
      </c>
      <c r="L54" s="111"/>
    </row>
    <row r="55" spans="1:15">
      <c r="A55" s="120">
        <v>43900</v>
      </c>
      <c r="B55" s="121">
        <v>22176</v>
      </c>
      <c r="C55" s="122" t="s">
        <v>91</v>
      </c>
      <c r="D55" s="107" t="s">
        <v>115</v>
      </c>
      <c r="E55" s="9"/>
      <c r="F55" s="9"/>
      <c r="G55" s="9"/>
      <c r="H55" s="10"/>
      <c r="I55" s="12"/>
      <c r="J55" s="123">
        <v>173.08</v>
      </c>
      <c r="K55" s="110">
        <f t="shared" si="1"/>
        <v>4519.6100000000006</v>
      </c>
      <c r="L55" s="111"/>
    </row>
    <row r="56" spans="1:15">
      <c r="A56" s="120">
        <v>43900</v>
      </c>
      <c r="B56" s="121">
        <v>22176</v>
      </c>
      <c r="C56" s="122" t="s">
        <v>91</v>
      </c>
      <c r="D56" s="124" t="s">
        <v>116</v>
      </c>
      <c r="E56" s="125"/>
      <c r="F56" s="125"/>
      <c r="G56" s="125"/>
      <c r="H56" s="126"/>
      <c r="I56" s="12"/>
      <c r="J56" s="123">
        <v>15.65</v>
      </c>
      <c r="K56" s="41">
        <f t="shared" si="1"/>
        <v>4503.9600000000009</v>
      </c>
      <c r="L56" s="42"/>
      <c r="M56" s="83" t="s">
        <v>117</v>
      </c>
      <c r="N56" s="83"/>
      <c r="O56" s="83"/>
    </row>
    <row r="57" spans="1:15">
      <c r="A57" s="127">
        <v>43928</v>
      </c>
      <c r="B57" s="128">
        <v>22177</v>
      </c>
      <c r="C57" s="129" t="s">
        <v>91</v>
      </c>
      <c r="D57" s="107" t="s">
        <v>118</v>
      </c>
      <c r="E57" s="9"/>
      <c r="F57" s="9"/>
      <c r="G57" s="9"/>
      <c r="H57" s="10"/>
      <c r="I57" s="2"/>
      <c r="J57" s="130">
        <v>173.08</v>
      </c>
      <c r="K57" s="131">
        <f t="shared" si="1"/>
        <v>4330.880000000001</v>
      </c>
      <c r="L57" s="39"/>
    </row>
    <row r="58" spans="1:15" ht="32" customHeight="1">
      <c r="A58" s="120">
        <v>43928</v>
      </c>
      <c r="B58" s="121">
        <v>22177</v>
      </c>
      <c r="C58" s="122" t="s">
        <v>91</v>
      </c>
      <c r="D58" s="115" t="s">
        <v>119</v>
      </c>
      <c r="E58" s="116"/>
      <c r="F58" s="116"/>
      <c r="G58" s="116"/>
      <c r="H58" s="117"/>
      <c r="I58" s="12"/>
      <c r="J58" s="123">
        <v>192.1</v>
      </c>
      <c r="K58" s="132">
        <f>K57-J58</f>
        <v>4138.7800000000007</v>
      </c>
      <c r="L58" s="39">
        <v>32.03</v>
      </c>
    </row>
    <row r="59" spans="1:15" ht="32" customHeight="1" thickBot="1">
      <c r="A59" s="133" t="s">
        <v>120</v>
      </c>
      <c r="B59" s="134"/>
      <c r="C59" s="134"/>
      <c r="D59" s="135"/>
      <c r="E59" s="136"/>
      <c r="F59" s="136"/>
      <c r="G59" s="136"/>
      <c r="H59" s="137"/>
      <c r="I59" s="138">
        <f>SUM(I6:I58)</f>
        <v>11293.660000000002</v>
      </c>
      <c r="J59" s="138">
        <f>SUM(J6:J58)</f>
        <v>7154.88</v>
      </c>
      <c r="K59" s="139">
        <f>K58</f>
        <v>4138.7800000000007</v>
      </c>
      <c r="L59" s="140">
        <f>SUM(L5:L58)</f>
        <v>460.89</v>
      </c>
      <c r="M59" s="141"/>
      <c r="N59" s="142"/>
    </row>
    <row r="62" spans="1:15">
      <c r="I62" s="87"/>
      <c r="K62" s="144"/>
    </row>
    <row r="63" spans="1:15">
      <c r="I63" s="87"/>
    </row>
  </sheetData>
  <mergeCells count="68">
    <mergeCell ref="D54:H54"/>
    <mergeCell ref="D55:H55"/>
    <mergeCell ref="D56:H56"/>
    <mergeCell ref="D57:H57"/>
    <mergeCell ref="D58:H58"/>
    <mergeCell ref="A59:C59"/>
    <mergeCell ref="D59:H59"/>
    <mergeCell ref="D48:H48"/>
    <mergeCell ref="D49:H49"/>
    <mergeCell ref="D50:H50"/>
    <mergeCell ref="D51:H51"/>
    <mergeCell ref="D52:H52"/>
    <mergeCell ref="D53:H53"/>
    <mergeCell ref="M42:M43"/>
    <mergeCell ref="D43:H43"/>
    <mergeCell ref="D44:H44"/>
    <mergeCell ref="D45:H45"/>
    <mergeCell ref="D46:H46"/>
    <mergeCell ref="D47:H47"/>
    <mergeCell ref="D37:H37"/>
    <mergeCell ref="D38:H38"/>
    <mergeCell ref="D39:H39"/>
    <mergeCell ref="D40:H40"/>
    <mergeCell ref="D41:H41"/>
    <mergeCell ref="D42:H42"/>
    <mergeCell ref="D31:H31"/>
    <mergeCell ref="D32:H32"/>
    <mergeCell ref="D34:H34"/>
    <mergeCell ref="D35:H35"/>
    <mergeCell ref="M35:M36"/>
    <mergeCell ref="D36:H36"/>
    <mergeCell ref="D25:H25"/>
    <mergeCell ref="D26:H26"/>
    <mergeCell ref="D27:H27"/>
    <mergeCell ref="D28:H28"/>
    <mergeCell ref="D29:H29"/>
    <mergeCell ref="M29:M30"/>
    <mergeCell ref="D30:H30"/>
    <mergeCell ref="D19:H19"/>
    <mergeCell ref="D20:H20"/>
    <mergeCell ref="D21:H21"/>
    <mergeCell ref="D22:H22"/>
    <mergeCell ref="D23:H23"/>
    <mergeCell ref="D24:H24"/>
    <mergeCell ref="D14:H14"/>
    <mergeCell ref="D15:H15"/>
    <mergeCell ref="D16:H16"/>
    <mergeCell ref="D17:H17"/>
    <mergeCell ref="D18:H18"/>
    <mergeCell ref="M18:O18"/>
    <mergeCell ref="D10:H10"/>
    <mergeCell ref="M10:O10"/>
    <mergeCell ref="D11:H11"/>
    <mergeCell ref="D12:H12"/>
    <mergeCell ref="D13:H13"/>
    <mergeCell ref="M13:O13"/>
    <mergeCell ref="D6:H6"/>
    <mergeCell ref="M6:O6"/>
    <mergeCell ref="D7:H7"/>
    <mergeCell ref="M7:O7"/>
    <mergeCell ref="D8:H8"/>
    <mergeCell ref="D9:H9"/>
    <mergeCell ref="D1:H1"/>
    <mergeCell ref="D2:H2"/>
    <mergeCell ref="D3:H3"/>
    <mergeCell ref="D4:H4"/>
    <mergeCell ref="M4:O4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greatrissiparish@gmail.com</dc:creator>
  <cp:lastModifiedBy>greatrissiparish@gmail.com</cp:lastModifiedBy>
  <dcterms:created xsi:type="dcterms:W3CDTF">2020-04-14T13:57:30Z</dcterms:created>
  <dcterms:modified xsi:type="dcterms:W3CDTF">2020-04-14T13:58:28Z</dcterms:modified>
</cp:coreProperties>
</file>